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ld\out\"/>
    </mc:Choice>
  </mc:AlternateContent>
  <bookViews>
    <workbookView xWindow="0" yWindow="0" windowWidth="28800" windowHeight="123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КП'!$A$1:$Q$18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G12" i="1" l="1"/>
  <c r="M12" i="1"/>
  <c r="N12" i="1"/>
  <c r="P12" i="1"/>
  <c r="Q12" i="1" s="1"/>
  <c r="M13" i="1" l="1"/>
  <c r="M11" i="1"/>
  <c r="M10" i="1"/>
  <c r="P10" i="1"/>
  <c r="Q10" i="1" s="1"/>
  <c r="P11" i="1"/>
  <c r="Q11" i="1" s="1"/>
  <c r="P13" i="1"/>
  <c r="Q13" i="1" s="1"/>
  <c r="N10" i="1"/>
  <c r="N11" i="1"/>
  <c r="N13" i="1"/>
  <c r="G10" i="1"/>
  <c r="G11" i="1"/>
  <c r="G13" i="1"/>
  <c r="G9" i="1" l="1"/>
  <c r="G14" i="1" s="1"/>
  <c r="N9" i="1" l="1"/>
  <c r="Q9" i="1" l="1"/>
  <c r="Q14" i="1" s="1"/>
  <c r="M9" i="1"/>
  <c r="G15" i="1" l="1"/>
  <c r="G16" i="1" s="1"/>
  <c r="Q15" i="1"/>
  <c r="Q16" i="1" s="1"/>
  <c r="F3" i="1"/>
</calcChain>
</file>

<file path=xl/sharedStrings.xml><?xml version="1.0" encoding="utf-8"?>
<sst xmlns="http://schemas.openxmlformats.org/spreadsheetml/2006/main" count="55" uniqueCount="34">
  <si>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</si>
  <si>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</si>
  <si>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</si>
  <si>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</si>
  <si>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</si>
  <si>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</si>
  <si>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</si>
  <si>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</si>
  <si>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</si>
  <si>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</si>
  <si>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</si>
  <si>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</si>
  <si>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</si>
  <si>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</si>
  <si>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</si>
  <si>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</si>
  <si>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</si>
  <si>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</si>
  <si>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</si>
  <si>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</si>
  <si>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</si>
  <si>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</si>
  <si>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</si>
  <si>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шт.</t>
  </si>
  <si>
    <t>2</t>
  </si>
  <si>
    <t>3</t>
  </si>
  <si>
    <t>4</t>
  </si>
  <si>
    <t>5</t>
  </si>
  <si>
    <t>1</t>
  </si>
  <si>
    <t>Монтаж однофазного счетчика (включает в себя демонтаж ранее установленных приборов учета и установку новых приборов учета с возможностью подключения к интеллектуальной системе учета)</t>
  </si>
  <si>
    <t>Монтаж трехфазного счетчика прямого подключения (включает в себя демонтаж ранее установленных приборов учета и установку новых приборов учета с возможностью подключения к интеллектуальной системе учета)</t>
  </si>
  <si>
    <t>Монтаж трехфазного счетчика трансформаторного подключения (включает в себя демонтаж ранее установленных приборов учета и установку новых приборов учета с возможностью подключения к интеллектуальной системе учета)</t>
  </si>
  <si>
    <t>Монтаж измерительного трансформатора тока (включает в себя демонтаж ранее установленных измерительных трансформаторов тока и установку новых измерительных трансформаторов тока)</t>
  </si>
  <si>
    <t>Монтаж связного оборудования (включает в себя установку нового связного оборудования)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</si>
</sst>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/>
    <xf numFmtId="0" fontId="18" fillId="0" borderId="0"/>
    <xf numFmtId="165" fontId="1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4" fontId="0" fillId="0" borderId="0" xfId="0" applyNumberFormat="1"/>
    <xf numFmtId="4" fontId="16" fillId="4" borderId="1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17" fillId="4" borderId="10" xfId="0" applyNumberFormat="1" applyFont="1" applyFill="1" applyBorder="1" applyAlignment="1" applyProtection="1">
      <alignment horizontal="right" vertical="center" wrapText="1"/>
    </xf>
    <xf numFmtId="4" fontId="17" fillId="4" borderId="11" xfId="0" applyNumberFormat="1" applyFont="1" applyFill="1" applyBorder="1" applyAlignment="1" applyProtection="1">
      <alignment horizontal="right" vertical="center" wrapText="1"/>
    </xf>
    <xf numFmtId="4" fontId="17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3">
    <cellStyle name="Обычный" xfId="0" builtinId="0"/>
    <cellStyle name="Обычный 26" xfId="1"/>
    <cellStyle name="Финансовый 4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tabSelected="1" topLeftCell="A7" zoomScale="85" zoomScaleNormal="85" workbookViewId="0">
      <selection activeCell="E13" sqref="E13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6.42578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2" t="s">
        <v>17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3" t="s">
        <v>10</v>
      </c>
      <c r="C3" s="34"/>
      <c r="D3" s="34"/>
      <c r="E3" s="35"/>
      <c r="F3" s="28">
        <f>G14</f>
        <v>5645415.4800000004</v>
      </c>
      <c r="G3" s="21" t="s">
        <v>2</v>
      </c>
      <c r="H3" s="1"/>
      <c r="I3" s="33" t="s">
        <v>22</v>
      </c>
      <c r="J3" s="34"/>
      <c r="K3" s="34"/>
      <c r="L3" s="34"/>
      <c r="M3" s="34"/>
      <c r="N3" s="34"/>
      <c r="O3" s="34"/>
      <c r="P3" s="34"/>
      <c r="Q3" s="50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2"/>
      <c r="C4" s="42"/>
      <c r="D4" s="42"/>
      <c r="E4" s="42"/>
      <c r="F4" s="42"/>
      <c r="G4" s="42"/>
      <c r="H4" s="1"/>
      <c r="I4" s="49" t="s">
        <v>18</v>
      </c>
      <c r="J4" s="49"/>
      <c r="K4" s="49"/>
      <c r="L4" s="4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3" t="s">
        <v>11</v>
      </c>
      <c r="C7" s="35"/>
      <c r="D7" s="44"/>
      <c r="E7" s="44"/>
      <c r="F7" s="45"/>
      <c r="G7" s="46"/>
      <c r="H7" s="5"/>
      <c r="I7" s="33" t="s">
        <v>21</v>
      </c>
      <c r="J7" s="34"/>
      <c r="K7" s="34"/>
      <c r="L7" s="34"/>
      <c r="M7" s="34"/>
      <c r="N7" s="34"/>
      <c r="O7" s="34"/>
      <c r="P7" s="34"/>
      <c r="Q7" s="50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14" customHeight="1" x14ac:dyDescent="0.25">
      <c r="A9" s="6"/>
      <c r="B9" s="29" t="s">
        <v>28</v>
      </c>
      <c r="C9" s="11" t="s">
        <v>29</v>
      </c>
      <c r="D9" s="12" t="s">
        <v>23</v>
      </c>
      <c r="E9" s="12">
        <v>1211.1845277401894</v>
      </c>
      <c r="F9" s="13">
        <v>3695</v>
      </c>
      <c r="G9" s="20">
        <f>E9*F9</f>
        <v>4475326.83</v>
      </c>
      <c r="H9" s="1"/>
      <c r="I9" s="29" t="s">
        <v>28</v>
      </c>
      <c r="J9" s="11" t="s">
        <v>29</v>
      </c>
      <c r="K9" s="14"/>
      <c r="L9" s="14"/>
      <c r="M9" s="18" t="str">
        <f>D9</f>
        <v>шт.</v>
      </c>
      <c r="N9" s="22">
        <f t="shared" ref="N9:N13" si="0">E9</f>
        <v>1211.1845277401894</v>
      </c>
      <c r="O9" s="12"/>
      <c r="P9" s="18">
        <f t="shared" ref="P9" si="1">F9</f>
        <v>3695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8.25" customHeight="1" x14ac:dyDescent="0.25">
      <c r="A10" s="6"/>
      <c r="B10" s="29" t="s">
        <v>24</v>
      </c>
      <c r="C10" s="11" t="s">
        <v>30</v>
      </c>
      <c r="D10" s="12" t="s">
        <v>23</v>
      </c>
      <c r="E10" s="12">
        <v>1912.5</v>
      </c>
      <c r="F10" s="13">
        <v>38</v>
      </c>
      <c r="G10" s="20">
        <f t="shared" ref="G10:G13" si="2">E10*F10</f>
        <v>72675</v>
      </c>
      <c r="H10" s="1"/>
      <c r="I10" s="29" t="s">
        <v>24</v>
      </c>
      <c r="J10" s="11" t="s">
        <v>30</v>
      </c>
      <c r="K10" s="14"/>
      <c r="L10" s="14"/>
      <c r="M10" s="18" t="str">
        <f t="shared" ref="M10:M13" si="3">D10</f>
        <v>шт.</v>
      </c>
      <c r="N10" s="22">
        <f t="shared" si="0"/>
        <v>1912.5</v>
      </c>
      <c r="O10" s="12"/>
      <c r="P10" s="18">
        <f t="shared" ref="P10:P13" si="4">F10</f>
        <v>38</v>
      </c>
      <c r="Q10" s="19">
        <f t="shared" ref="Q10:Q13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6" customHeight="1" x14ac:dyDescent="0.25">
      <c r="A11" s="6"/>
      <c r="B11" s="29" t="s">
        <v>25</v>
      </c>
      <c r="C11" s="11" t="s">
        <v>31</v>
      </c>
      <c r="D11" s="12" t="s">
        <v>23</v>
      </c>
      <c r="E11" s="12">
        <v>2730.75</v>
      </c>
      <c r="F11" s="13">
        <v>86</v>
      </c>
      <c r="G11" s="20">
        <f t="shared" si="2"/>
        <v>234844.5</v>
      </c>
      <c r="H11" s="1"/>
      <c r="I11" s="29" t="s">
        <v>25</v>
      </c>
      <c r="J11" s="11" t="s">
        <v>31</v>
      </c>
      <c r="K11" s="14"/>
      <c r="L11" s="14"/>
      <c r="M11" s="18" t="str">
        <f t="shared" si="3"/>
        <v>шт.</v>
      </c>
      <c r="N11" s="22">
        <f t="shared" si="0"/>
        <v>2730.75</v>
      </c>
      <c r="O11" s="12"/>
      <c r="P11" s="18">
        <f t="shared" si="4"/>
        <v>86</v>
      </c>
      <c r="Q11" s="19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14.75" x14ac:dyDescent="0.25">
      <c r="A12" s="6"/>
      <c r="B12" s="29" t="s">
        <v>26</v>
      </c>
      <c r="C12" s="11" t="s">
        <v>32</v>
      </c>
      <c r="D12" s="12" t="s">
        <v>23</v>
      </c>
      <c r="E12" s="12">
        <v>2070.5500000000002</v>
      </c>
      <c r="F12" s="13">
        <v>333</v>
      </c>
      <c r="G12" s="20">
        <f t="shared" si="2"/>
        <v>689493.15</v>
      </c>
      <c r="H12" s="1"/>
      <c r="I12" s="29" t="s">
        <v>26</v>
      </c>
      <c r="J12" s="11" t="s">
        <v>32</v>
      </c>
      <c r="K12" s="14"/>
      <c r="L12" s="14"/>
      <c r="M12" s="18" t="str">
        <f t="shared" si="3"/>
        <v>шт.</v>
      </c>
      <c r="N12" s="22">
        <f t="shared" si="0"/>
        <v>2070.5500000000002</v>
      </c>
      <c r="O12" s="12"/>
      <c r="P12" s="18">
        <f t="shared" si="4"/>
        <v>333</v>
      </c>
      <c r="Q12" s="19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51.75" thickBot="1" x14ac:dyDescent="0.3">
      <c r="A13" s="6"/>
      <c r="B13" s="29" t="s">
        <v>27</v>
      </c>
      <c r="C13" s="11" t="s">
        <v>33</v>
      </c>
      <c r="D13" s="12" t="s">
        <v>23</v>
      </c>
      <c r="E13" s="12">
        <v>7211.5</v>
      </c>
      <c r="F13" s="13">
        <v>24</v>
      </c>
      <c r="G13" s="20">
        <f t="shared" si="2"/>
        <v>173076</v>
      </c>
      <c r="H13" s="1"/>
      <c r="I13" s="29" t="s">
        <v>27</v>
      </c>
      <c r="J13" s="11" t="s">
        <v>33</v>
      </c>
      <c r="K13" s="14"/>
      <c r="L13" s="14"/>
      <c r="M13" s="18" t="str">
        <f t="shared" si="3"/>
        <v>шт.</v>
      </c>
      <c r="N13" s="22">
        <f t="shared" si="0"/>
        <v>7211.5</v>
      </c>
      <c r="O13" s="12"/>
      <c r="P13" s="18">
        <f t="shared" si="4"/>
        <v>24</v>
      </c>
      <c r="Q13" s="19">
        <f t="shared" si="5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 customHeight="1" thickBot="1" x14ac:dyDescent="0.3">
      <c r="A14" s="6"/>
      <c r="B14" s="36" t="s">
        <v>5</v>
      </c>
      <c r="C14" s="37"/>
      <c r="D14" s="37"/>
      <c r="E14" s="37"/>
      <c r="F14" s="38"/>
      <c r="G14" s="31">
        <f>SUM(G9:G13)</f>
        <v>5645415.4800000004</v>
      </c>
      <c r="H14" s="1"/>
      <c r="I14" s="54" t="s">
        <v>5</v>
      </c>
      <c r="J14" s="55"/>
      <c r="K14" s="55"/>
      <c r="L14" s="55"/>
      <c r="M14" s="55"/>
      <c r="N14" s="55"/>
      <c r="O14" s="55"/>
      <c r="P14" s="56"/>
      <c r="Q14" s="15">
        <f>SUM(Q9)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5">
      <c r="A15" s="6"/>
      <c r="B15" s="47" t="s">
        <v>14</v>
      </c>
      <c r="C15" s="48"/>
      <c r="D15" s="48"/>
      <c r="E15" s="48"/>
      <c r="F15" s="23">
        <v>0.2</v>
      </c>
      <c r="G15" s="16">
        <f>G14*0.2</f>
        <v>1129083.0960000001</v>
      </c>
      <c r="H15" s="1"/>
      <c r="I15" s="47" t="s">
        <v>14</v>
      </c>
      <c r="J15" s="48"/>
      <c r="K15" s="48"/>
      <c r="L15" s="48"/>
      <c r="M15" s="48"/>
      <c r="N15" s="48"/>
      <c r="O15" s="48"/>
      <c r="P15" s="23">
        <v>0.2</v>
      </c>
      <c r="Q15" s="16">
        <f>Q14*0.2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thickBot="1" x14ac:dyDescent="0.3">
      <c r="A16" s="6"/>
      <c r="B16" s="39" t="s">
        <v>6</v>
      </c>
      <c r="C16" s="40"/>
      <c r="D16" s="40"/>
      <c r="E16" s="40"/>
      <c r="F16" s="41"/>
      <c r="G16" s="17">
        <f>G14+G15</f>
        <v>6774498.5760000004</v>
      </c>
      <c r="H16" s="1"/>
      <c r="I16" s="39" t="s">
        <v>6</v>
      </c>
      <c r="J16" s="40"/>
      <c r="K16" s="40"/>
      <c r="L16" s="40"/>
      <c r="M16" s="40"/>
      <c r="N16" s="40"/>
      <c r="O16" s="40"/>
      <c r="P16" s="41"/>
      <c r="Q16" s="17">
        <f>Q14+Q15</f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33.75" customHeight="1" x14ac:dyDescent="0.25">
      <c r="B17" s="57"/>
      <c r="C17" s="57"/>
      <c r="D17" s="57"/>
      <c r="E17" s="57"/>
      <c r="F17" s="57"/>
      <c r="G17" s="57"/>
      <c r="H17" s="1"/>
      <c r="I17" s="1"/>
      <c r="J17" s="1"/>
      <c r="K17" s="1"/>
      <c r="L17" s="1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1.5" customHeight="1" x14ac:dyDescent="0.25">
      <c r="B18" s="53"/>
      <c r="C18" s="53"/>
      <c r="D18" s="53"/>
      <c r="E18" s="53"/>
      <c r="F18" s="53"/>
      <c r="G18" s="53"/>
      <c r="H18" s="3"/>
      <c r="I18" s="3"/>
      <c r="J18" s="58" t="s">
        <v>15</v>
      </c>
      <c r="K18" s="59"/>
      <c r="L18" s="26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"/>
    </row>
    <row r="19" spans="2:27" ht="19.5" x14ac:dyDescent="0.25">
      <c r="G19" s="30"/>
      <c r="J19" s="52"/>
      <c r="K19" s="52"/>
      <c r="L19" s="24"/>
      <c r="AA19" s="1"/>
    </row>
    <row r="20" spans="2:27" ht="16.5" x14ac:dyDescent="0.25">
      <c r="G20" s="30"/>
      <c r="J20" s="51"/>
      <c r="K20" s="51"/>
      <c r="L20" s="25"/>
    </row>
    <row r="21" spans="2:27" ht="19.5" x14ac:dyDescent="0.25">
      <c r="J21" s="52"/>
      <c r="K21" s="52"/>
      <c r="L21" s="24"/>
    </row>
  </sheetData>
  <sheetProtection formatCells="0" formatColumns="0" formatRows="0" insertRows="0" deleteRows="0"/>
  <mergeCells count="19">
    <mergeCell ref="J20:K20"/>
    <mergeCell ref="J21:K21"/>
    <mergeCell ref="J19:K19"/>
    <mergeCell ref="B18:G18"/>
    <mergeCell ref="I7:Q7"/>
    <mergeCell ref="I14:P14"/>
    <mergeCell ref="B17:G17"/>
    <mergeCell ref="J18:K18"/>
    <mergeCell ref="B1:Q1"/>
    <mergeCell ref="B3:E3"/>
    <mergeCell ref="B14:F14"/>
    <mergeCell ref="B16:F16"/>
    <mergeCell ref="B4:G4"/>
    <mergeCell ref="B7:G7"/>
    <mergeCell ref="I16:P16"/>
    <mergeCell ref="B15:E15"/>
    <mergeCell ref="I15:O15"/>
    <mergeCell ref="I4:L4"/>
    <mergeCell ref="I3:Q3"/>
  </mergeCells>
  <pageMargins left="0.25" right="0.25" top="0.75" bottom="0.75" header="0.3" footer="0.3"/>
  <pageSetup paperSize="9" scale="47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sotnikov</cp:lastModifiedBy>
  <cp:lastPrinted>2020-12-31T07:40:07Z</cp:lastPrinted>
  <dcterms:created xsi:type="dcterms:W3CDTF">2018-05-22T01:14:50Z</dcterms:created>
  <dcterms:modified xsi:type="dcterms:W3CDTF">2020-12-31T07:41:01Z</dcterms:modified>
</cp:coreProperties>
</file>